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n\Desktop\2019\KOGU\juhatuse koosolek 28.09.2020\"/>
    </mc:Choice>
  </mc:AlternateContent>
  <xr:revisionPtr revIDLastSave="0" documentId="13_ncr:1_{C01CC5F5-07E5-49C3-B737-19853DFA73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</sheets>
  <calcPr calcId="191029"/>
</workbook>
</file>

<file path=xl/calcChain.xml><?xml version="1.0" encoding="utf-8"?>
<calcChain xmlns="http://schemas.openxmlformats.org/spreadsheetml/2006/main">
  <c r="F24" i="1" l="1"/>
  <c r="K26" i="1" l="1"/>
  <c r="L26" i="1" s="1"/>
  <c r="L18" i="1"/>
  <c r="L19" i="1"/>
  <c r="L11" i="1"/>
  <c r="K27" i="1"/>
  <c r="L27" i="1" s="1"/>
  <c r="G29" i="1"/>
  <c r="G24" i="1"/>
  <c r="G25" i="1"/>
  <c r="I25" i="1"/>
  <c r="E25" i="1"/>
  <c r="E24" i="1"/>
  <c r="H24" i="1" l="1"/>
  <c r="K24" i="1" s="1"/>
  <c r="L24" i="1" s="1"/>
  <c r="F29" i="1"/>
  <c r="K29" i="1" s="1"/>
  <c r="L29" i="1" s="1"/>
  <c r="F28" i="1"/>
  <c r="K28" i="1" s="1"/>
  <c r="L28" i="1" s="1"/>
  <c r="F25" i="1"/>
  <c r="F22" i="1"/>
  <c r="K25" i="1" l="1"/>
  <c r="L25" i="1" s="1"/>
  <c r="H25" i="1"/>
  <c r="K22" i="1"/>
  <c r="L22" i="1"/>
  <c r="L14" i="1"/>
  <c r="L12" i="1"/>
  <c r="L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ILMI</author>
    <author>tc={F2261903-793E-4F3E-A4E4-0FF99162BAEC}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ILMI:</t>
        </r>
        <r>
          <rPr>
            <sz val="9"/>
            <color indexed="81"/>
            <rFont val="Tahoma"/>
            <charset val="1"/>
          </rPr>
          <t xml:space="preserve">
Osalejate nimekirjast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ILMI:</t>
        </r>
        <r>
          <rPr>
            <sz val="9"/>
            <color indexed="81"/>
            <rFont val="Tahoma"/>
            <family val="2"/>
            <charset val="186"/>
          </rPr>
          <t xml:space="preserve">
Sisaldab Wabriku 16, ilma selleta 23,5</t>
        </r>
      </text>
    </comment>
    <comment ref="L1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ILMI:</t>
        </r>
        <r>
          <rPr>
            <sz val="9"/>
            <color indexed="81"/>
            <rFont val="Tahoma"/>
            <family val="2"/>
            <charset val="186"/>
          </rPr>
          <t xml:space="preserve">
Sisaldab Wabriku 16, ilma selleta on 26,5</t>
        </r>
      </text>
    </comment>
    <comment ref="B30" authorId="1" shapeId="0" xr:uid="{F2261903-793E-4F3E-A4E4-0FF99162BAEC}">
      <text>
        <r>
          <rPr>
            <sz val="11"/>
            <color theme="1"/>
            <rFont val="Calibri"/>
            <family val="2"/>
            <scheme val="minor"/>
          </rPr>
          <t>[Lõimkommentaar]
Teie Exceli versioon võimaldab teil seda lõimkommentaari lugeda, ent kõik sellesse tehtud muudatused eemaldatakse, kui fail avatakse Exceli uuemas versioonis. Lisateavet leiate siit: https://go.microsoft.com/fwlink/?linkid=870924.
Kommentaar:
    PRIA tabeli tegevusvaldkonna järgi, mitte EMTAK-i järgi</t>
        </r>
      </text>
    </comment>
  </commentList>
</comments>
</file>

<file path=xl/sharedStrings.xml><?xml version="1.0" encoding="utf-8"?>
<sst xmlns="http://schemas.openxmlformats.org/spreadsheetml/2006/main" count="113" uniqueCount="91">
  <si>
    <t>Hiidlaste Koostöökogu strateegia sihi, tulemus- ja väljundnäitajad valim vahehindamise teostamiseks.</t>
  </si>
  <si>
    <t>Kood</t>
  </si>
  <si>
    <t>Näitaja</t>
  </si>
  <si>
    <t>Sihtvaldkond</t>
  </si>
  <si>
    <t>Sihtvaldkonna kirjeldus</t>
  </si>
  <si>
    <t>Meede 1</t>
  </si>
  <si>
    <t>Meede 2</t>
  </si>
  <si>
    <t>Meede 3</t>
  </si>
  <si>
    <t>Meede 4</t>
  </si>
  <si>
    <t>Meede 5</t>
  </si>
  <si>
    <t>Sihttase</t>
  </si>
  <si>
    <t>Tulemus sihtvaldkonnas</t>
  </si>
  <si>
    <t>Tulemus kokku</t>
  </si>
  <si>
    <t>Kommentaarid</t>
  </si>
  <si>
    <t>T1</t>
  </si>
  <si>
    <t>Meetme 3 ja 4 osakaal kogukuludes sihttase 20% toetusest</t>
  </si>
  <si>
    <t>1A</t>
  </si>
  <si>
    <t>Koostöö</t>
  </si>
  <si>
    <t>T2</t>
  </si>
  <si>
    <t>Toetatud ühisprojektide koguarv</t>
  </si>
  <si>
    <t>1B</t>
  </si>
  <si>
    <t>(Põllumajanduse, toidu tootmise ja metsanduse ning teadusuuringute ja innovatsiooni vaheliste sidemete tugevdamine, sealhulgas paranenud keskkonnajuhtimise ja keskkonnategevuse tulemuslikkuse eesmärgil</t>
  </si>
  <si>
    <t>T3</t>
  </si>
  <si>
    <t>Meetme 3 raames koolituse läbinud osalejate arv</t>
  </si>
  <si>
    <t>1C</t>
  </si>
  <si>
    <t>Elukestva õppe ja kutsealase õppe parandamine põllumajandussektoris ja metsandussektoris</t>
  </si>
  <si>
    <t>T4, R1</t>
  </si>
  <si>
    <t>Toetust saavate põllumajanduslike majapidamiste arv</t>
  </si>
  <si>
    <t>2A</t>
  </si>
  <si>
    <t>Põllumajandusettevõtte majandustegevuse tulemuslikkuse parandamine</t>
  </si>
  <si>
    <t>T6,R4</t>
  </si>
  <si>
    <t>Põllumajanduslike majapidamiste arv, mida toetatakse osalemise eest kvaliteedikavas, kohalikel turgudel, lühikestes tarneahelates, tootjarühmades</t>
  </si>
  <si>
    <t>3A</t>
  </si>
  <si>
    <t>Toormetootjate konkurentsivõime parandamine</t>
  </si>
  <si>
    <t>T15</t>
  </si>
  <si>
    <t>Koguinvesteering energiatõhususse</t>
  </si>
  <si>
    <t>5B</t>
  </si>
  <si>
    <t>Põllumajandusettevõtjate ja toidutootjate energiakasutuse tõhustamine</t>
  </si>
  <si>
    <t>T16</t>
  </si>
  <si>
    <t xml:space="preserve">Koguinvsteering taastuvenergia tootmisesse </t>
  </si>
  <si>
    <t>5C</t>
  </si>
  <si>
    <t>Taastuvate energiaallikate, kõrvalsaaduste, jäätmete, jääkide ja muude toiduks mittekasutatavate toorainete pakkumise ja kasutamise hõlbustamine biomajanduse edendamise eesmärgil</t>
  </si>
  <si>
    <t>T22,R23</t>
  </si>
  <si>
    <t>6B</t>
  </si>
  <si>
    <t>Maapiirkondade kohaliku arengu soodustamine</t>
  </si>
  <si>
    <t>T23,R24</t>
  </si>
  <si>
    <t>Toetatud projektide puhul loodud töökohad</t>
  </si>
  <si>
    <t>T24,R25</t>
  </si>
  <si>
    <t>Kasusaajate arv, kes saavad kasu IKT teenustest ja taristust</t>
  </si>
  <si>
    <t>6C</t>
  </si>
  <si>
    <t>Info- ja kommunikatsioonitehnoloogia kättesaadavuse, kasutamise ja kvaliteedi parandamine maapiirkondades</t>
  </si>
  <si>
    <t>O.22</t>
  </si>
  <si>
    <t>Erinevate taotlejate arv</t>
  </si>
  <si>
    <t>s.O</t>
  </si>
  <si>
    <t>sh uute ettevõtjate arv</t>
  </si>
  <si>
    <t>sh noorte ettevõtjate arv</t>
  </si>
  <si>
    <t>O.20</t>
  </si>
  <si>
    <t>Toetatud koostööprojektide koguarv</t>
  </si>
  <si>
    <t>O.1</t>
  </si>
  <si>
    <t>Toetus kokku</t>
  </si>
  <si>
    <t>O.2</t>
  </si>
  <si>
    <t>Koguinvesteering</t>
  </si>
  <si>
    <t>sh põllumajandustoodete töötlemisse,turustamisse, arendamisse</t>
  </si>
  <si>
    <t>sh mittepõllumajandusliku tegevuse loomiseks ja arendamiseks</t>
  </si>
  <si>
    <t>sh Meetme 2 rakendamisel</t>
  </si>
  <si>
    <t>sh metsasaaduste töötlemisse ja turustamisse</t>
  </si>
  <si>
    <t>sh Biosfääri programmiala säästva arengu strateegia elluviimiseks</t>
  </si>
  <si>
    <t>sh kohaliku toidu pakkumise arendamisse</t>
  </si>
  <si>
    <t>sh IKT lahenduste juurutamisse</t>
  </si>
  <si>
    <t>sh sotsiaalse ettevõtluse arrengusse</t>
  </si>
  <si>
    <t>sh uute toodete ja teenuste arendamisse</t>
  </si>
  <si>
    <t>O.3</t>
  </si>
  <si>
    <t>Toetust saavate tegevusvaldkondade arv (EMTAK)</t>
  </si>
  <si>
    <t>sh toetust saavad koolitus ja teavitustegevused</t>
  </si>
  <si>
    <t>sh investeeringud põllumajandustoodete töötlemisse turustamisse</t>
  </si>
  <si>
    <t>sh investeeringud metsasaaduste töötlemisse ja turustamisse</t>
  </si>
  <si>
    <t>Kasusaajate arv (keskmine), kes saavad kasu täiustatud teenustest, taristust</t>
  </si>
  <si>
    <t>sh uuenduslikesse projektidesse</t>
  </si>
  <si>
    <t>Prognoos on kokku 28 projekti, sihtvaldkonnas 1B ei prognoosi.</t>
  </si>
  <si>
    <t>Sihtvaldkonnas sihttastet tõenäoliselt ei saavutata</t>
  </si>
  <si>
    <t>Sihttase sihtvaldkonnas on saavutatav.</t>
  </si>
  <si>
    <t>Tulemus sihtvaldkonnas on saavuatav kui ei arvestata asjaoluga, et osa kasusaajaid kattuvad erinevates meetmetes</t>
  </si>
  <si>
    <t>Sihttase on sihtvaldkonnas saavutatud</t>
  </si>
  <si>
    <t>Sihttastet tõenäoliselt ei saavutata</t>
  </si>
  <si>
    <t>Sihttase on saavutatud. Lõpetamisel on veel 6 projekti, seega prognoos on täita sihttase 200%.</t>
  </si>
  <si>
    <t>Üle poole projektidest on veel ellu viimata</t>
  </si>
  <si>
    <t>Kuna teoetst saavad tegevusvaldkondi ei panda PRIAs paika EMRAK-i järgi, siis lähtusin PRIA statistikast</t>
  </si>
  <si>
    <t>Projekte esitatud väga tagasihoidlikult</t>
  </si>
  <si>
    <t>Sihttase saavutatud</t>
  </si>
  <si>
    <t>Sihttase jääb ilmselt saavutamata</t>
  </si>
  <si>
    <t>Sihtvaldkonnas jääb tase saavutamata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</si>
</sst>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lmi Aksli" id="{C7216ACF-A96B-44A6-80A7-E58C6701E8FC}" userId="337ead08a798e50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0" dT="2020-07-20T08:38:15.61" personId="{C7216ACF-A96B-44A6-80A7-E58C6701E8FC}" id="{F2261903-793E-4F3E-A4E4-0FF99162BAEC}">
    <text>PRIA tabeli tegevusvaldkonna järgi, mitte EMTAK-i järgi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2" zoomScaleNormal="82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9.109375" defaultRowHeight="14.4" x14ac:dyDescent="0.3"/>
  <cols>
    <col min="1" max="1" width="9.109375" style="1"/>
    <col min="2" max="2" width="49.33203125" style="1" customWidth="1"/>
    <col min="3" max="3" width="12.6640625" style="1" customWidth="1"/>
    <col min="4" max="4" width="27" style="1" customWidth="1"/>
    <col min="5" max="5" width="11.109375" style="10" bestFit="1" customWidth="1"/>
    <col min="6" max="6" width="10.109375" style="10" bestFit="1" customWidth="1"/>
    <col min="7" max="7" width="10.109375" style="1" bestFit="1" customWidth="1"/>
    <col min="8" max="8" width="8.109375" style="10" bestFit="1" customWidth="1"/>
    <col min="9" max="9" width="9" style="1" bestFit="1" customWidth="1"/>
    <col min="10" max="10" width="9.109375" style="1"/>
    <col min="11" max="11" width="23.109375" style="1" customWidth="1"/>
    <col min="12" max="12" width="16.33203125" style="1" customWidth="1"/>
    <col min="13" max="13" width="21.44140625" style="1" customWidth="1"/>
    <col min="14" max="16384" width="9.109375" style="1"/>
  </cols>
  <sheetData>
    <row r="1" spans="1:13" x14ac:dyDescent="0.3">
      <c r="A1" s="1" t="s">
        <v>0</v>
      </c>
    </row>
    <row r="2" spans="1:13" s="2" customFormat="1" x14ac:dyDescent="0.3">
      <c r="E2" s="11"/>
      <c r="F2" s="11"/>
      <c r="H2" s="11"/>
    </row>
    <row r="3" spans="1:13" s="2" customFormat="1" x14ac:dyDescent="0.3">
      <c r="A3" s="4" t="s">
        <v>1</v>
      </c>
      <c r="B3" s="4" t="s">
        <v>2</v>
      </c>
      <c r="C3" s="4" t="s">
        <v>3</v>
      </c>
      <c r="D3" s="4" t="s">
        <v>4</v>
      </c>
      <c r="E3" s="12" t="s">
        <v>5</v>
      </c>
      <c r="F3" s="12" t="s">
        <v>6</v>
      </c>
      <c r="G3" s="4" t="s">
        <v>7</v>
      </c>
      <c r="H3" s="12" t="s">
        <v>8</v>
      </c>
      <c r="I3" s="4" t="s">
        <v>9</v>
      </c>
      <c r="J3" s="2" t="s">
        <v>10</v>
      </c>
      <c r="K3" s="4" t="s">
        <v>11</v>
      </c>
      <c r="L3" s="4" t="s">
        <v>12</v>
      </c>
      <c r="M3" s="4" t="s">
        <v>13</v>
      </c>
    </row>
    <row r="4" spans="1:13" s="2" customFormat="1" ht="28.8" x14ac:dyDescent="0.3">
      <c r="A4" s="2" t="s">
        <v>14</v>
      </c>
      <c r="B4" s="3" t="s">
        <v>15</v>
      </c>
      <c r="C4" s="3" t="s">
        <v>16</v>
      </c>
      <c r="D4" s="3" t="s">
        <v>17</v>
      </c>
      <c r="E4" s="13"/>
      <c r="F4" s="13"/>
      <c r="G4" s="7">
        <v>6.1199999999999997E-2</v>
      </c>
      <c r="H4" s="14">
        <v>8.1299999999999997E-2</v>
      </c>
      <c r="I4" s="5"/>
      <c r="J4" s="6">
        <v>0.2</v>
      </c>
      <c r="K4" s="9">
        <v>6.9000000000000006E-2</v>
      </c>
      <c r="L4" s="8">
        <f>G4+H4</f>
        <v>0.14249999999999999</v>
      </c>
      <c r="M4" s="2" t="s">
        <v>90</v>
      </c>
    </row>
    <row r="5" spans="1:13" s="2" customFormat="1" ht="172.8" x14ac:dyDescent="0.3">
      <c r="A5" s="2" t="s">
        <v>18</v>
      </c>
      <c r="B5" s="3" t="s">
        <v>19</v>
      </c>
      <c r="C5" s="3" t="s">
        <v>20</v>
      </c>
      <c r="D5" s="2" t="s">
        <v>21</v>
      </c>
      <c r="E5" s="13"/>
      <c r="F5" s="13"/>
      <c r="G5" s="5">
        <v>6</v>
      </c>
      <c r="H5" s="13">
        <v>8</v>
      </c>
      <c r="I5" s="5"/>
      <c r="J5" s="3">
        <v>15</v>
      </c>
      <c r="K5" s="3">
        <v>0</v>
      </c>
      <c r="L5" s="3">
        <v>14</v>
      </c>
      <c r="M5" s="2" t="s">
        <v>78</v>
      </c>
    </row>
    <row r="6" spans="1:13" s="2" customFormat="1" ht="72" x14ac:dyDescent="0.3">
      <c r="A6" s="2" t="s">
        <v>22</v>
      </c>
      <c r="B6" s="3" t="s">
        <v>23</v>
      </c>
      <c r="C6" s="3" t="s">
        <v>24</v>
      </c>
      <c r="D6" s="2" t="s">
        <v>25</v>
      </c>
      <c r="E6" s="13"/>
      <c r="F6" s="13"/>
      <c r="G6" s="5">
        <v>229</v>
      </c>
      <c r="H6" s="13"/>
      <c r="I6" s="5"/>
      <c r="J6" s="3">
        <v>50</v>
      </c>
      <c r="K6" s="3">
        <v>20</v>
      </c>
      <c r="L6" s="3">
        <v>229</v>
      </c>
      <c r="M6" s="2" t="s">
        <v>79</v>
      </c>
    </row>
    <row r="7" spans="1:13" s="2" customFormat="1" ht="57.6" x14ac:dyDescent="0.3">
      <c r="A7" s="2" t="s">
        <v>26</v>
      </c>
      <c r="B7" s="3" t="s">
        <v>27</v>
      </c>
      <c r="C7" s="3" t="s">
        <v>28</v>
      </c>
      <c r="D7" s="3" t="s">
        <v>29</v>
      </c>
      <c r="E7" s="13">
        <v>1</v>
      </c>
      <c r="F7" s="13"/>
      <c r="G7" s="5">
        <v>0</v>
      </c>
      <c r="H7" s="13">
        <v>0</v>
      </c>
      <c r="I7" s="5">
        <v>0</v>
      </c>
      <c r="J7" s="3">
        <v>5</v>
      </c>
      <c r="K7" s="3">
        <v>0</v>
      </c>
      <c r="L7" s="3">
        <v>1</v>
      </c>
      <c r="M7" s="2" t="s">
        <v>79</v>
      </c>
    </row>
    <row r="8" spans="1:13" s="2" customFormat="1" ht="60" customHeight="1" x14ac:dyDescent="0.3">
      <c r="A8" s="2" t="s">
        <v>30</v>
      </c>
      <c r="B8" s="3" t="s">
        <v>31</v>
      </c>
      <c r="C8" s="3" t="s">
        <v>32</v>
      </c>
      <c r="D8" s="3" t="s">
        <v>33</v>
      </c>
      <c r="E8" s="13"/>
      <c r="F8" s="13"/>
      <c r="G8" s="5">
        <v>8</v>
      </c>
      <c r="H8" s="13"/>
      <c r="I8" s="5"/>
      <c r="J8" s="3">
        <v>20</v>
      </c>
      <c r="K8" s="3">
        <v>0</v>
      </c>
      <c r="L8" s="3">
        <v>8</v>
      </c>
      <c r="M8" s="2" t="s">
        <v>79</v>
      </c>
    </row>
    <row r="9" spans="1:13" s="2" customFormat="1" ht="57.6" x14ac:dyDescent="0.3">
      <c r="A9" s="2" t="s">
        <v>34</v>
      </c>
      <c r="B9" s="3" t="s">
        <v>35</v>
      </c>
      <c r="C9" s="3" t="s">
        <v>36</v>
      </c>
      <c r="D9" s="3" t="s">
        <v>37</v>
      </c>
      <c r="E9" s="16">
        <v>0.19</v>
      </c>
      <c r="F9" s="14">
        <v>2.5000000000000001E-2</v>
      </c>
      <c r="G9" s="5">
        <v>0</v>
      </c>
      <c r="H9" s="13">
        <v>0</v>
      </c>
      <c r="I9" s="5">
        <v>0</v>
      </c>
      <c r="J9" s="6">
        <v>0.05</v>
      </c>
      <c r="K9" s="6">
        <v>0.04</v>
      </c>
      <c r="L9" s="6">
        <v>0.22</v>
      </c>
      <c r="M9" s="2" t="s">
        <v>80</v>
      </c>
    </row>
    <row r="10" spans="1:13" s="2" customFormat="1" ht="158.4" x14ac:dyDescent="0.3">
      <c r="A10" s="2" t="s">
        <v>38</v>
      </c>
      <c r="B10" s="3" t="s">
        <v>39</v>
      </c>
      <c r="C10" s="3" t="s">
        <v>40</v>
      </c>
      <c r="D10" s="2" t="s">
        <v>41</v>
      </c>
      <c r="E10" s="16">
        <v>3.3000000000000002E-2</v>
      </c>
      <c r="F10" s="14">
        <v>1.7000000000000001E-2</v>
      </c>
      <c r="G10" s="5">
        <v>0</v>
      </c>
      <c r="H10" s="13">
        <v>0</v>
      </c>
      <c r="I10" s="5">
        <v>0</v>
      </c>
      <c r="J10" s="6">
        <v>0.03</v>
      </c>
      <c r="K10" s="3">
        <v>0</v>
      </c>
      <c r="L10" s="6">
        <v>0.05</v>
      </c>
      <c r="M10" s="2" t="s">
        <v>79</v>
      </c>
    </row>
    <row r="11" spans="1:13" s="2" customFormat="1" ht="86.4" x14ac:dyDescent="0.3">
      <c r="A11" s="2" t="s">
        <v>42</v>
      </c>
      <c r="B11" s="3" t="s">
        <v>76</v>
      </c>
      <c r="C11" s="3" t="s">
        <v>43</v>
      </c>
      <c r="D11" s="3" t="s">
        <v>44</v>
      </c>
      <c r="E11" s="13">
        <v>1404</v>
      </c>
      <c r="F11" s="13">
        <v>350</v>
      </c>
      <c r="G11" s="5">
        <v>834</v>
      </c>
      <c r="H11" s="13">
        <v>3625</v>
      </c>
      <c r="I11" s="5">
        <v>2016</v>
      </c>
      <c r="J11" s="3">
        <v>2000</v>
      </c>
      <c r="K11" s="3">
        <v>1646</v>
      </c>
      <c r="L11" s="3">
        <f>E11+F11+G11+H11+I11</f>
        <v>8229</v>
      </c>
      <c r="M11" s="2" t="s">
        <v>81</v>
      </c>
    </row>
    <row r="12" spans="1:13" s="2" customFormat="1" ht="43.2" x14ac:dyDescent="0.3">
      <c r="A12" s="2" t="s">
        <v>45</v>
      </c>
      <c r="B12" s="3" t="s">
        <v>46</v>
      </c>
      <c r="C12" s="3" t="s">
        <v>43</v>
      </c>
      <c r="D12" s="3" t="s">
        <v>44</v>
      </c>
      <c r="E12" s="13">
        <v>39.5</v>
      </c>
      <c r="F12" s="13">
        <v>3</v>
      </c>
      <c r="G12" s="5">
        <v>0</v>
      </c>
      <c r="H12" s="13">
        <v>0</v>
      </c>
      <c r="I12" s="5"/>
      <c r="J12" s="3">
        <v>12</v>
      </c>
      <c r="K12" s="3">
        <v>9.5</v>
      </c>
      <c r="L12" s="3">
        <f>E12+F12</f>
        <v>42.5</v>
      </c>
      <c r="M12" s="2" t="s">
        <v>80</v>
      </c>
    </row>
    <row r="13" spans="1:13" s="2" customFormat="1" ht="115.2" x14ac:dyDescent="0.3">
      <c r="A13" s="2" t="s">
        <v>47</v>
      </c>
      <c r="B13" s="3" t="s">
        <v>48</v>
      </c>
      <c r="C13" s="3" t="s">
        <v>49</v>
      </c>
      <c r="D13" s="2" t="s">
        <v>50</v>
      </c>
      <c r="E13" s="13">
        <v>0</v>
      </c>
      <c r="F13" s="13">
        <v>300</v>
      </c>
      <c r="G13" s="5">
        <v>0</v>
      </c>
      <c r="H13" s="13">
        <v>3000</v>
      </c>
      <c r="I13" s="5">
        <v>0</v>
      </c>
      <c r="J13" s="3">
        <v>3000</v>
      </c>
      <c r="K13" s="3">
        <v>3300</v>
      </c>
      <c r="L13" s="3">
        <v>3300</v>
      </c>
      <c r="M13" s="2" t="s">
        <v>82</v>
      </c>
    </row>
    <row r="14" spans="1:13" s="2" customFormat="1" ht="43.5" customHeight="1" x14ac:dyDescent="0.3">
      <c r="A14" s="2" t="s">
        <v>51</v>
      </c>
      <c r="B14" s="3" t="s">
        <v>52</v>
      </c>
      <c r="C14" s="3"/>
      <c r="D14" s="3"/>
      <c r="E14" s="13">
        <v>20</v>
      </c>
      <c r="F14" s="13">
        <v>6</v>
      </c>
      <c r="G14" s="5">
        <v>6</v>
      </c>
      <c r="H14" s="13">
        <v>6</v>
      </c>
      <c r="I14" s="5">
        <v>1</v>
      </c>
      <c r="J14" s="3">
        <v>150</v>
      </c>
      <c r="K14" s="3">
        <v>39</v>
      </c>
      <c r="L14" s="3">
        <f>E14+F14+G14+H14+I14</f>
        <v>39</v>
      </c>
      <c r="M14" s="2" t="s">
        <v>83</v>
      </c>
    </row>
    <row r="15" spans="1:13" s="2" customFormat="1" ht="46.5" customHeight="1" x14ac:dyDescent="0.3">
      <c r="A15" s="2" t="s">
        <v>53</v>
      </c>
      <c r="B15" s="3" t="s">
        <v>54</v>
      </c>
      <c r="C15" s="3"/>
      <c r="D15" s="3"/>
      <c r="E15" s="13">
        <v>6</v>
      </c>
      <c r="F15" s="13"/>
      <c r="G15" s="5">
        <v>1</v>
      </c>
      <c r="H15" s="13"/>
      <c r="I15" s="5"/>
      <c r="J15" s="3">
        <v>20</v>
      </c>
      <c r="K15" s="3">
        <v>7</v>
      </c>
      <c r="L15" s="3">
        <v>7</v>
      </c>
      <c r="M15" s="2" t="s">
        <v>83</v>
      </c>
    </row>
    <row r="16" spans="1:13" s="2" customFormat="1" ht="45" customHeight="1" x14ac:dyDescent="0.3">
      <c r="A16" s="2" t="s">
        <v>53</v>
      </c>
      <c r="B16" s="3" t="s">
        <v>55</v>
      </c>
      <c r="C16" s="3"/>
      <c r="D16" s="3"/>
      <c r="E16" s="13">
        <v>9</v>
      </c>
      <c r="F16" s="13"/>
      <c r="G16" s="5">
        <v>0</v>
      </c>
      <c r="H16" s="13"/>
      <c r="I16" s="5"/>
      <c r="J16" s="3">
        <v>10</v>
      </c>
      <c r="K16" s="3">
        <v>9</v>
      </c>
      <c r="L16" s="3">
        <v>9</v>
      </c>
      <c r="M16" s="2" t="s">
        <v>83</v>
      </c>
    </row>
    <row r="17" spans="1:13" s="2" customFormat="1" ht="57.6" x14ac:dyDescent="0.3">
      <c r="A17" s="2" t="s">
        <v>56</v>
      </c>
      <c r="B17" s="18" t="s">
        <v>57</v>
      </c>
      <c r="C17" s="3"/>
      <c r="D17" s="3"/>
      <c r="E17" s="13"/>
      <c r="F17" s="13"/>
      <c r="G17" s="5"/>
      <c r="H17" s="13"/>
      <c r="I17" s="5">
        <v>6</v>
      </c>
      <c r="J17" s="3">
        <v>6</v>
      </c>
      <c r="K17" s="3">
        <v>6</v>
      </c>
      <c r="L17" s="3">
        <v>6</v>
      </c>
      <c r="M17" s="2" t="s">
        <v>84</v>
      </c>
    </row>
    <row r="18" spans="1:13" s="2" customFormat="1" ht="51.75" customHeight="1" x14ac:dyDescent="0.3">
      <c r="A18" s="2" t="s">
        <v>58</v>
      </c>
      <c r="B18" s="3" t="s">
        <v>59</v>
      </c>
      <c r="C18" s="3"/>
      <c r="D18" s="3"/>
      <c r="E18" s="13">
        <v>599120.18000000005</v>
      </c>
      <c r="F18" s="13">
        <v>136931.34</v>
      </c>
      <c r="G18" s="17">
        <v>94854.209999999992</v>
      </c>
      <c r="H18" s="15">
        <v>120778.32999999999</v>
      </c>
      <c r="I18" s="5">
        <v>38570.129999999997</v>
      </c>
      <c r="J18" s="3"/>
      <c r="K18" s="3"/>
      <c r="L18" s="19">
        <f>E18+F18+G18+H18+I18</f>
        <v>990254.19</v>
      </c>
      <c r="M18" s="2" t="s">
        <v>85</v>
      </c>
    </row>
    <row r="19" spans="1:13" s="2" customFormat="1" x14ac:dyDescent="0.3">
      <c r="A19" s="2" t="s">
        <v>60</v>
      </c>
      <c r="B19" s="3" t="s">
        <v>61</v>
      </c>
      <c r="C19" s="3"/>
      <c r="D19" s="3"/>
      <c r="E19" s="13">
        <v>1335030.6700000002</v>
      </c>
      <c r="F19" s="13">
        <v>166456.97</v>
      </c>
      <c r="G19" s="5">
        <v>109470.06</v>
      </c>
      <c r="H19" s="15">
        <v>145542.30000000002</v>
      </c>
      <c r="I19" s="5">
        <v>40566.689999999995</v>
      </c>
      <c r="J19" s="3"/>
      <c r="K19" s="3"/>
      <c r="L19" s="19">
        <f>E19+F19+G19+H19+I19</f>
        <v>1797066.6900000002</v>
      </c>
    </row>
    <row r="20" spans="1:13" s="2" customFormat="1" ht="28.8" x14ac:dyDescent="0.3">
      <c r="A20" s="2" t="s">
        <v>60</v>
      </c>
      <c r="B20" s="3" t="s">
        <v>62</v>
      </c>
      <c r="C20" s="3"/>
      <c r="D20" s="3"/>
      <c r="E20" s="13">
        <v>101760</v>
      </c>
      <c r="F20" s="13"/>
      <c r="G20" s="5"/>
      <c r="H20" s="13"/>
      <c r="I20" s="5"/>
      <c r="J20" s="3"/>
      <c r="K20" s="3"/>
      <c r="L20" s="3"/>
    </row>
    <row r="21" spans="1:13" s="2" customFormat="1" ht="28.8" x14ac:dyDescent="0.3">
      <c r="A21" s="2" t="s">
        <v>60</v>
      </c>
      <c r="B21" s="3" t="s">
        <v>63</v>
      </c>
      <c r="C21" s="3"/>
      <c r="D21" s="3"/>
      <c r="E21" s="13"/>
      <c r="F21" s="13"/>
      <c r="G21" s="5"/>
      <c r="H21" s="13"/>
      <c r="I21" s="5"/>
      <c r="J21" s="3"/>
      <c r="K21" s="3"/>
      <c r="L21" s="3"/>
    </row>
    <row r="22" spans="1:13" s="2" customFormat="1" x14ac:dyDescent="0.3">
      <c r="A22" s="2" t="s">
        <v>60</v>
      </c>
      <c r="B22" s="3" t="s">
        <v>64</v>
      </c>
      <c r="C22" s="3"/>
      <c r="D22" s="3"/>
      <c r="E22" s="13"/>
      <c r="F22" s="13">
        <f>F19</f>
        <v>166456.97</v>
      </c>
      <c r="G22" s="5"/>
      <c r="H22" s="13"/>
      <c r="I22" s="5"/>
      <c r="J22" s="3"/>
      <c r="K22" s="3">
        <f>F22</f>
        <v>166456.97</v>
      </c>
      <c r="L22" s="3">
        <f>F22</f>
        <v>166456.97</v>
      </c>
    </row>
    <row r="23" spans="1:13" s="2" customFormat="1" x14ac:dyDescent="0.3">
      <c r="A23" s="2" t="s">
        <v>60</v>
      </c>
      <c r="B23" s="3" t="s">
        <v>65</v>
      </c>
      <c r="C23" s="3"/>
      <c r="D23" s="3"/>
      <c r="E23" s="13">
        <v>0</v>
      </c>
      <c r="F23" s="13"/>
      <c r="G23" s="5"/>
      <c r="H23" s="13"/>
      <c r="I23" s="5"/>
      <c r="J23" s="3"/>
      <c r="K23" s="3">
        <v>0</v>
      </c>
      <c r="L23" s="3">
        <v>0</v>
      </c>
    </row>
    <row r="24" spans="1:13" s="2" customFormat="1" x14ac:dyDescent="0.3">
      <c r="A24" s="2" t="s">
        <v>53</v>
      </c>
      <c r="B24" s="3" t="s">
        <v>77</v>
      </c>
      <c r="C24" s="3"/>
      <c r="D24" s="3"/>
      <c r="E24" s="13">
        <f>E19</f>
        <v>1335030.6700000002</v>
      </c>
      <c r="F24" s="13">
        <f>F19</f>
        <v>166456.97</v>
      </c>
      <c r="G24" s="5">
        <f>G19</f>
        <v>109470.06</v>
      </c>
      <c r="H24" s="15">
        <f>H19</f>
        <v>145542.30000000002</v>
      </c>
      <c r="I24" s="5"/>
      <c r="J24" s="3"/>
      <c r="K24" s="3">
        <f>SUM(E24:J24)</f>
        <v>1756500.0000000002</v>
      </c>
      <c r="L24" s="3">
        <f>K24</f>
        <v>1756500.0000000002</v>
      </c>
    </row>
    <row r="25" spans="1:13" s="2" customFormat="1" ht="28.8" x14ac:dyDescent="0.3">
      <c r="A25" s="2" t="s">
        <v>53</v>
      </c>
      <c r="B25" s="3" t="s">
        <v>66</v>
      </c>
      <c r="C25" s="3"/>
      <c r="D25" s="3"/>
      <c r="E25" s="13">
        <f>E19</f>
        <v>1335030.6700000002</v>
      </c>
      <c r="F25" s="13">
        <f>F19</f>
        <v>166456.97</v>
      </c>
      <c r="G25" s="5">
        <f>G19</f>
        <v>109470.06</v>
      </c>
      <c r="H25" s="15">
        <f>H24</f>
        <v>145542.30000000002</v>
      </c>
      <c r="I25" s="5">
        <f>I19</f>
        <v>40566.689999999995</v>
      </c>
      <c r="J25" s="3"/>
      <c r="K25" s="3">
        <f>SUM(E25:I25)</f>
        <v>1797066.6900000002</v>
      </c>
      <c r="L25" s="3">
        <f>K25</f>
        <v>1797066.6900000002</v>
      </c>
    </row>
    <row r="26" spans="1:13" s="2" customFormat="1" x14ac:dyDescent="0.3">
      <c r="A26" s="2" t="s">
        <v>53</v>
      </c>
      <c r="B26" s="3" t="s">
        <v>67</v>
      </c>
      <c r="C26" s="3"/>
      <c r="D26" s="3"/>
      <c r="E26" s="15">
        <v>1119342.3900000004</v>
      </c>
      <c r="F26" s="15">
        <v>15200</v>
      </c>
      <c r="G26" s="5">
        <v>26459</v>
      </c>
      <c r="H26" s="13">
        <v>94322</v>
      </c>
      <c r="I26" s="5">
        <v>29965.599999999999</v>
      </c>
      <c r="J26" s="3"/>
      <c r="K26" s="19">
        <f>SUM(E26:I26)</f>
        <v>1285288.9900000005</v>
      </c>
      <c r="L26" s="3">
        <f t="shared" ref="L26:L29" si="0">K26</f>
        <v>1285288.9900000005</v>
      </c>
    </row>
    <row r="27" spans="1:13" s="2" customFormat="1" x14ac:dyDescent="0.3">
      <c r="A27" s="2" t="s">
        <v>53</v>
      </c>
      <c r="B27" s="3" t="s">
        <v>68</v>
      </c>
      <c r="C27" s="3"/>
      <c r="D27" s="3"/>
      <c r="E27" s="15">
        <v>203137.36</v>
      </c>
      <c r="F27" s="13">
        <v>35320</v>
      </c>
      <c r="G27" s="17">
        <v>27012</v>
      </c>
      <c r="H27" s="13">
        <v>41250</v>
      </c>
      <c r="I27" s="5">
        <v>0</v>
      </c>
      <c r="J27" s="3"/>
      <c r="K27" s="3">
        <f t="shared" ref="K27:K29" si="1">SUM(E27:I27)</f>
        <v>306719.35999999999</v>
      </c>
      <c r="L27" s="3">
        <f t="shared" si="0"/>
        <v>306719.35999999999</v>
      </c>
    </row>
    <row r="28" spans="1:13" s="2" customFormat="1" x14ac:dyDescent="0.3">
      <c r="A28" s="2" t="s">
        <v>53</v>
      </c>
      <c r="B28" s="3" t="s">
        <v>69</v>
      </c>
      <c r="C28" s="3"/>
      <c r="D28" s="3"/>
      <c r="E28" s="13">
        <v>86144</v>
      </c>
      <c r="F28" s="13">
        <f>F27</f>
        <v>35320</v>
      </c>
      <c r="G28" s="5">
        <v>0</v>
      </c>
      <c r="H28" s="13">
        <v>0</v>
      </c>
      <c r="I28" s="5"/>
      <c r="J28" s="3"/>
      <c r="K28" s="3">
        <f t="shared" si="1"/>
        <v>121464</v>
      </c>
      <c r="L28" s="3">
        <f t="shared" si="0"/>
        <v>121464</v>
      </c>
    </row>
    <row r="29" spans="1:13" s="2" customFormat="1" x14ac:dyDescent="0.3">
      <c r="A29" s="2" t="s">
        <v>53</v>
      </c>
      <c r="B29" s="3" t="s">
        <v>70</v>
      </c>
      <c r="C29" s="3"/>
      <c r="D29" s="3"/>
      <c r="E29" s="13">
        <v>1244432.7</v>
      </c>
      <c r="F29" s="13">
        <f>F19</f>
        <v>166456.97</v>
      </c>
      <c r="G29" s="5">
        <f>G19</f>
        <v>109470.06</v>
      </c>
      <c r="H29" s="15">
        <v>131693.82</v>
      </c>
      <c r="I29" s="5"/>
      <c r="J29" s="3"/>
      <c r="K29" s="3">
        <f t="shared" si="1"/>
        <v>1652053.55</v>
      </c>
      <c r="L29" s="3">
        <f t="shared" si="0"/>
        <v>1652053.55</v>
      </c>
    </row>
    <row r="30" spans="1:13" s="2" customFormat="1" ht="72" x14ac:dyDescent="0.3">
      <c r="A30" s="2" t="s">
        <v>71</v>
      </c>
      <c r="B30" s="3" t="s">
        <v>72</v>
      </c>
      <c r="C30" s="3"/>
      <c r="D30" s="3"/>
      <c r="E30" s="13">
        <v>9</v>
      </c>
      <c r="F30" s="13">
        <v>4</v>
      </c>
      <c r="G30" s="5">
        <v>7</v>
      </c>
      <c r="H30" s="13">
        <v>4</v>
      </c>
      <c r="I30" s="5">
        <v>4</v>
      </c>
      <c r="J30" s="3">
        <v>50</v>
      </c>
      <c r="K30" s="3">
        <v>15</v>
      </c>
      <c r="L30" s="3">
        <v>15</v>
      </c>
      <c r="M30" s="2" t="s">
        <v>86</v>
      </c>
    </row>
    <row r="31" spans="1:13" s="2" customFormat="1" ht="28.8" x14ac:dyDescent="0.3">
      <c r="A31" s="2" t="s">
        <v>71</v>
      </c>
      <c r="B31" s="3" t="s">
        <v>73</v>
      </c>
      <c r="C31" s="3"/>
      <c r="D31" s="3"/>
      <c r="E31" s="13"/>
      <c r="F31" s="13"/>
      <c r="G31" s="5">
        <v>3</v>
      </c>
      <c r="H31" s="13"/>
      <c r="I31" s="5"/>
      <c r="J31" s="3">
        <v>20</v>
      </c>
      <c r="K31" s="3">
        <v>3</v>
      </c>
      <c r="L31" s="3">
        <v>3</v>
      </c>
      <c r="M31" s="2" t="s">
        <v>87</v>
      </c>
    </row>
    <row r="32" spans="1:13" s="2" customFormat="1" ht="28.8" x14ac:dyDescent="0.3">
      <c r="A32" s="2" t="s">
        <v>71</v>
      </c>
      <c r="B32" s="3" t="s">
        <v>74</v>
      </c>
      <c r="C32" s="3"/>
      <c r="D32" s="3"/>
      <c r="E32" s="13">
        <v>3</v>
      </c>
      <c r="F32" s="13">
        <v>0</v>
      </c>
      <c r="G32" s="5">
        <v>2</v>
      </c>
      <c r="H32" s="13">
        <v>0</v>
      </c>
      <c r="I32" s="5"/>
      <c r="J32" s="3">
        <v>5</v>
      </c>
      <c r="K32" s="3">
        <v>5</v>
      </c>
      <c r="L32" s="3">
        <v>5</v>
      </c>
      <c r="M32" s="2" t="s">
        <v>88</v>
      </c>
    </row>
    <row r="33" spans="1:13" s="2" customFormat="1" ht="28.8" x14ac:dyDescent="0.3">
      <c r="A33" s="2" t="s">
        <v>71</v>
      </c>
      <c r="B33" s="3" t="s">
        <v>75</v>
      </c>
      <c r="C33" s="3"/>
      <c r="D33" s="3"/>
      <c r="E33" s="13">
        <v>0</v>
      </c>
      <c r="F33" s="13">
        <v>0</v>
      </c>
      <c r="G33" s="5">
        <v>0</v>
      </c>
      <c r="H33" s="13">
        <v>0</v>
      </c>
      <c r="I33" s="5"/>
      <c r="J33" s="3">
        <v>5</v>
      </c>
      <c r="K33" s="3">
        <v>0</v>
      </c>
      <c r="L33" s="3">
        <v>0</v>
      </c>
      <c r="M33" s="2" t="s">
        <v>89</v>
      </c>
    </row>
    <row r="34" spans="1:13" s="2" customFormat="1" x14ac:dyDescent="0.3">
      <c r="E34" s="11"/>
      <c r="F34" s="11"/>
      <c r="H34" s="11"/>
    </row>
  </sheetData>
  <pageMargins left="0.7" right="0.7" top="0.75" bottom="0.75" header="0.3" footer="0.3"/>
  <pageSetup paperSize="9" orientation="portrait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Sven</cp:lastModifiedBy>
  <dcterms:created xsi:type="dcterms:W3CDTF">2020-02-05T10:09:36Z</dcterms:created>
  <dcterms:modified xsi:type="dcterms:W3CDTF">2020-11-26T08:37:35Z</dcterms:modified>
</cp:coreProperties>
</file>